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დასაქმების დეპ სახელფასო ბიუჯეტ" sheetId="6" r:id="rId2"/>
    <sheet name="საარსებო წყაროების ბიუჯეტი" sheetId="7" r:id="rId3"/>
  </sheets>
  <calcPr calcId="145621"/>
</workbook>
</file>

<file path=xl/calcChain.xml><?xml version="1.0" encoding="utf-8"?>
<calcChain xmlns="http://schemas.openxmlformats.org/spreadsheetml/2006/main">
  <c r="C49" i="7" l="1"/>
  <c r="C47" i="7"/>
  <c r="C30" i="7"/>
  <c r="C17" i="7"/>
  <c r="C13" i="7" s="1"/>
  <c r="C7" i="7" s="1"/>
  <c r="C6" i="7" s="1"/>
  <c r="D26" i="6"/>
  <c r="D25" i="6" l="1"/>
</calcChain>
</file>

<file path=xl/sharedStrings.xml><?xml version="1.0" encoding="utf-8"?>
<sst xmlns="http://schemas.openxmlformats.org/spreadsheetml/2006/main" count="272" uniqueCount="152">
  <si>
    <t>დიდუბე-ჩუღურეთის სერვის ცენტრი</t>
  </si>
  <si>
    <t>ვაკე-საბურთალოს სერვის ცენტრი</t>
  </si>
  <si>
    <t>უფროსი სპეციალისტი</t>
  </si>
  <si>
    <t>სპეციალისტი</t>
  </si>
  <si>
    <t>დირექტორის მრჩეველი</t>
  </si>
  <si>
    <t xml:space="preserve"> 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</si>
  <si>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</si>
  <si>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</si>
  <si>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</si>
  <si>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</si>
  <si>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</si>
  <si>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</si>
  <si>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</si>
  <si>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 xml:space="preserve">დირექტორი </t>
  </si>
  <si>
    <t xml:space="preserve">დირექტორის მოადგილე/ადმინისტრაციის უფროსი </t>
  </si>
  <si>
    <t>XIII</t>
  </si>
  <si>
    <t>დასაქმების პროგრამების დეპარტამენტი</t>
  </si>
  <si>
    <t>დეპარტამენტის უფროსი</t>
  </si>
  <si>
    <t>მარინა ბეზარაშვილი</t>
  </si>
  <si>
    <t>დეპარტამენტის უფროსის მოადგილე</t>
  </si>
  <si>
    <t>ბეჟან ლორთქიფანიძე</t>
  </si>
  <si>
    <t>დასაქმების მაძიებელთა აღრიცხვის სამმართველო</t>
  </si>
  <si>
    <t>სამმართველოს უფროსი</t>
  </si>
  <si>
    <t>ნინო აგაშენაშვილი</t>
  </si>
  <si>
    <t>მთავარი სპეციალისტი</t>
  </si>
  <si>
    <t>ბაკურ ჯანიაშვილი</t>
  </si>
  <si>
    <t>დათუნა ხელაძე</t>
  </si>
  <si>
    <t>რუსიკო ტაბაღუა</t>
  </si>
  <si>
    <t>ზურაბ შათირიშვილი</t>
  </si>
  <si>
    <t>ნინო ბოლქვაძე</t>
  </si>
  <si>
    <t>ვაკანსია</t>
  </si>
  <si>
    <t>თამარ ლომთაძე</t>
  </si>
  <si>
    <t>თეონა სიდამონ–ერისთავი</t>
  </si>
  <si>
    <t>დასაქმების პროგრამების სამმართველო</t>
  </si>
  <si>
    <t>პაატა ჩივიაშვილი</t>
  </si>
  <si>
    <t>ნანული გაგნიძე</t>
  </si>
  <si>
    <t>მარინე ახვლედიანი</t>
  </si>
  <si>
    <t>გიორგი გამგებელი</t>
  </si>
  <si>
    <t>შორენა ჩიტაური</t>
  </si>
  <si>
    <t>მარიამ ლევიძე</t>
  </si>
  <si>
    <t>სსიპ - სოც მომსახურების სააგენტო</t>
  </si>
  <si>
    <t xml:space="preserve">ბიუჯეტი/ფინანსები </t>
  </si>
  <si>
    <t>გლდანი-ნაძალადევის სერვის ცენტრი</t>
  </si>
  <si>
    <t>ისანი-სამგორის სერვის ცენტრი</t>
  </si>
  <si>
    <t xml:space="preserve">დასაქმების სპეციალისტი </t>
  </si>
  <si>
    <t>* შრომითი ხელშეკრულებით დასაქმებული პირი</t>
  </si>
  <si>
    <t>კარიერის დაგეგმვის კონსულტანტი</t>
  </si>
  <si>
    <t>მხარდაჭერითი დასაქმების კონსულტანტი</t>
  </si>
  <si>
    <t>კარიერის დაგეგმვის სპეციალისტი</t>
  </si>
  <si>
    <t>დასაქმების სპეციალისტი (მესტია)</t>
  </si>
  <si>
    <t>დასაქმების სპეციალისტი (ფოთი)</t>
  </si>
  <si>
    <t>დასაქმების სპეციალისტი (გურჯაანი)</t>
  </si>
  <si>
    <t>დასაქმების სპეციალისტი (ქობულეთი)</t>
  </si>
  <si>
    <t>დასაქმების სპეციალისტი (მარნეული)</t>
  </si>
  <si>
    <t>დასაქმების პროგრამების სამმართველოს უფროსი</t>
  </si>
  <si>
    <t>მთავარი სპეციალიტი</t>
  </si>
  <si>
    <t xml:space="preserve">* მძღოლი (2) </t>
  </si>
  <si>
    <t>საქმისწარმოება (უფროსი სპეციალისტი)</t>
  </si>
  <si>
    <t>ადამიანური რესურსების სპეციალისტი</t>
  </si>
  <si>
    <t xml:space="preserve">ცხელი ხაზის ოპერატორი (2) </t>
  </si>
  <si>
    <t>შრომით ხელშ  (3)</t>
  </si>
  <si>
    <t xml:space="preserve">შრომით ხელშ (5) </t>
  </si>
  <si>
    <t>უფროსი სპეციალისტი (3)</t>
  </si>
  <si>
    <t>მთავარი სპეციალისტი (4)</t>
  </si>
  <si>
    <t>მთავარი სპეციალისტი (2)</t>
  </si>
  <si>
    <t>დასაქმების მაძიებელთა და დამსაქმებელთა აღრიცხვის და მოძიების სამმართველოს უფროსი</t>
  </si>
  <si>
    <t>შრომითი მიგრაციის დეპარტამენტის უფროსი (14 შტატი)</t>
  </si>
  <si>
    <t>თბილისის საქალაქო ცენტრი (10 შტატგარეშე)</t>
  </si>
  <si>
    <t>იმერეთის სამხარეო ცენტრი (ქუთაისი) (5 შტატგარეშე)</t>
  </si>
  <si>
    <t>სამეგრელო-ზემო სვანეთის სამხარეო ცენტრი (ზუგდიდი) (6 შტატგარეშე)</t>
  </si>
  <si>
    <t>კახეთის სამხარეო ცენტრი (თელავი) (5 შტატგარეშე)</t>
  </si>
  <si>
    <t>შიდა ქართლის სამხარეო ცენტრი (გორი) (4 შტატგარეშე)</t>
  </si>
  <si>
    <t>ქვემო ქართლის სამხარეო ცენტრი (რუსთავი) (5 შტატგარეშე)</t>
  </si>
  <si>
    <t>აჭარის ა/რ ფილიალი (ბათუმი) (6 შტატგარეშე)</t>
  </si>
  <si>
    <t>გურიის სამხარეო ცენტრი (ოზურგეთი) (2)</t>
  </si>
  <si>
    <t>სამცხე-ჯავახეთის სამხარეო ცენტრი (ახალციხე) (2)</t>
  </si>
  <si>
    <t>მცხეთა მთიანეთის სამხარეო ცენტრი (მცხეთა) (2)</t>
  </si>
  <si>
    <t>რაჭა-ლეჩხუმი, ქვემო სვანეთის სამხარეო ცენტრი (ამბროლაური) (2)</t>
  </si>
  <si>
    <t xml:space="preserve"> ტერიტორიული ერთეულები (49 შტატგარეშე)</t>
  </si>
  <si>
    <t>ფინანსური და ადმინისტრაციული სამსახურის უფროსი (18 შტატი; 4 შტატგარეშე)</t>
  </si>
  <si>
    <t>შესყიდვები (მთავარი სპეციალისტი) (2)</t>
  </si>
  <si>
    <t>მატერიალური უზრუნველყოდის სპეციალისტი  (სამეურნეო/ლოგისტიკა) (2)</t>
  </si>
  <si>
    <t>ბუღალტერი (2)</t>
  </si>
  <si>
    <t>მონიტორინგის, სტატისტიკისა და ანალიტიკის სამსახურის უფროსი (8 შტატი)</t>
  </si>
  <si>
    <t>მონიტორინგის და პროფესიული სუპერვიზიის სპეციალისტი (მთავარი სპეციალისტი)   (4)</t>
  </si>
  <si>
    <t>ანალიტიკა/სტატისტიკა (მთავარი სპეციალისტი)   (3)</t>
  </si>
  <si>
    <t xml:space="preserve">დასაქმების ხელშეწყობის დეპარტამენტის უფროსი (16 შტატი; 10 შტატგარეშე) </t>
  </si>
  <si>
    <t>იურისტი (2)</t>
  </si>
  <si>
    <t>64 შტატი</t>
  </si>
  <si>
    <t>65 შტატგარეშე ( შრომითი ხელშეკრულებით დასაქმებული პირი)</t>
  </si>
  <si>
    <t xml:space="preserve"> შრომითი მიგრაციის სამმართველოს უფროსი</t>
  </si>
  <si>
    <t xml:space="preserve">საერთაშორისო ვაკანსიების სამმართველოს უფროსი  </t>
  </si>
  <si>
    <t>წლიური სახელფასო</t>
  </si>
  <si>
    <t/>
  </si>
  <si>
    <t>2019 წლის  გეგმა</t>
  </si>
  <si>
    <t>ორგანიზაციული კოდი</t>
  </si>
  <si>
    <t>დასახელება</t>
  </si>
  <si>
    <t>სულ ჯამი</t>
  </si>
  <si>
    <t>27 01 07</t>
  </si>
  <si>
    <r>
      <rPr>
        <sz val="10"/>
        <color rgb="FF000000"/>
        <rFont val="Sylfaen"/>
        <family val="1"/>
      </rPr>
      <t>საარსებო წყაროებით უზრუნველყოფა</t>
    </r>
  </si>
  <si>
    <t>ხარჯები</t>
  </si>
  <si>
    <t>შრომის ანაზღაურება</t>
  </si>
  <si>
    <r>
      <rPr>
        <sz val="10"/>
        <color rgb="FF000000"/>
        <rFont val="Sylfaen"/>
        <family val="1"/>
      </rPr>
      <t>ხელფასები</t>
    </r>
  </si>
  <si>
    <r>
      <rPr>
        <sz val="10"/>
        <color rgb="FF000000"/>
        <rFont val="Sylfaen"/>
        <family val="1"/>
      </rPr>
      <t>ხელფასები ფულადი ფორმით</t>
    </r>
  </si>
  <si>
    <r>
      <rPr>
        <sz val="10"/>
        <color rgb="FF000000"/>
        <rFont val="Sylfaen"/>
        <family val="1"/>
      </rPr>
      <t>თანამდებობრივი სარგო</t>
    </r>
  </si>
  <si>
    <r>
      <rPr>
        <sz val="10"/>
        <color rgb="FF000000"/>
        <rFont val="Sylfaen"/>
        <family val="1"/>
      </rPr>
      <t>პრემია</t>
    </r>
  </si>
  <si>
    <t>საქონელი და მომსახურება</t>
  </si>
  <si>
    <r>
      <rPr>
        <sz val="10"/>
        <color rgb="FF000000"/>
        <rFont val="Sylfaen"/>
        <family val="1"/>
      </rPr>
      <t>შტატგარეშე მომუშავეთა ანაზღაურება</t>
    </r>
  </si>
  <si>
    <r>
      <rPr>
        <sz val="10"/>
        <color rgb="FF000000"/>
        <rFont val="Sylfaen"/>
        <family val="1"/>
      </rPr>
      <t>მივლინება</t>
    </r>
  </si>
  <si>
    <r>
      <rPr>
        <sz val="10"/>
        <color rgb="FF000000"/>
        <rFont val="Sylfaen"/>
        <family val="1"/>
      </rPr>
      <t>მივლინება ქვეყნის შიგნით</t>
    </r>
  </si>
  <si>
    <r>
      <rPr>
        <sz val="10"/>
        <color rgb="FF000000"/>
        <rFont val="Sylfaen"/>
        <family val="1"/>
      </rPr>
      <t>ოფისის ხარჯები</t>
    </r>
  </si>
  <si>
    <r>
      <rPr>
        <sz val="10"/>
        <color rgb="FF000000"/>
        <rFont val="Sylfaen"/>
        <family val="1"/>
      </rPr>
  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  </r>
  </si>
  <si>
    <r>
      <rPr>
        <sz val="10"/>
        <color rgb="FF000000"/>
        <rFont val="Sylfaen"/>
        <family val="1"/>
      </rPr>
      <t>კომპიუტერული პროგრამების შეძენის და განახლების ხარჯი</t>
    </r>
  </si>
  <si>
    <r>
      <rPr>
        <sz val="10"/>
        <color rgb="FF000000"/>
        <rFont val="Sylfaen"/>
        <family val="1"/>
      </rPr>
  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  </r>
  </si>
  <si>
    <r>
      <rPr>
        <sz val="10"/>
        <color rgb="FF000000"/>
        <rFont val="Sylfaen"/>
        <family val="1"/>
      </rPr>
      <t>მცირეფასიანი საოფისე ტექნიკის შეძენა და დამონტაჟების / დემონტაჟის ხარჯი</t>
    </r>
  </si>
  <si>
    <r>
      <rPr>
        <sz val="10"/>
        <color rgb="FF000000"/>
        <rFont val="Sylfaen"/>
        <family val="1"/>
      </rPr>
      <t>კომპიუტერული ტექნიკა</t>
    </r>
  </si>
  <si>
    <r>
      <rPr>
        <sz val="10"/>
        <color rgb="FF000000"/>
        <rFont val="Sylfaen"/>
        <family val="1"/>
      </rPr>
      <t>კარტრიჯების შეძენა და დატუმბვა</t>
    </r>
  </si>
  <si>
    <r>
      <rPr>
        <sz val="10"/>
        <color rgb="FF000000"/>
        <rFont val="Sylfaen"/>
        <family val="1"/>
      </rPr>
      <t>ტელეფონის, ფაქსის აპარატი</t>
    </r>
  </si>
  <si>
    <r>
      <rPr>
        <sz val="10"/>
        <color rgb="FF000000"/>
        <rFont val="Sylfaen"/>
        <family val="1"/>
      </rPr>
      <t>საოფისე ინვენტარის შეძენა და დამონტაჟების ხარჯი</t>
    </r>
  </si>
  <si>
    <r>
      <rPr>
        <sz val="10"/>
        <color rgb="FF000000"/>
        <rFont val="Sylfaen"/>
        <family val="1"/>
      </rPr>
      <t>სხვა საოფისე მცირეფასიანი ინვენტარის შეძენასა და დამონტაჟებასთან დაკავშირებული ხარჯი</t>
    </r>
  </si>
  <si>
    <r>
      <rPr>
        <sz val="10"/>
        <color rgb="FF000000"/>
        <rFont val="Sylfaen"/>
        <family val="1"/>
      </rPr>
      <t>კავშირგაბმულობის ხარჯი</t>
    </r>
  </si>
  <si>
    <r>
      <rPr>
        <sz val="10"/>
        <color rgb="FF000000"/>
        <rFont val="Sylfaen"/>
        <family val="1"/>
      </rPr>
      <t>საფოსტო მომსახურების ხარჯი</t>
    </r>
  </si>
  <si>
    <t xml:space="preserve">წარმომადგენლობითი ხარჯები </t>
  </si>
  <si>
    <r>
      <rPr>
        <sz val="10"/>
        <color rgb="FF000000"/>
        <rFont val="Sylfaen"/>
        <family val="1"/>
      </rPr>
      <t xml:space="preserve">ტრანსპორტის, ტექნიკისა და იარაღის ექსპლოატაციისა და მოვლა-შენახვის ხარჯები </t>
    </r>
  </si>
  <si>
    <r>
      <rPr>
        <sz val="10"/>
        <color rgb="FF000000"/>
        <rFont val="Sylfaen"/>
        <family val="1"/>
      </rPr>
      <t>საწვავ/საპოხი მასალების შეძენის ხარჯი</t>
    </r>
  </si>
  <si>
    <r>
      <rPr>
        <sz val="10"/>
        <color rgb="FF000000"/>
        <rFont val="Sylfaen"/>
        <family val="1"/>
      </rPr>
      <t>მიმდინარე რემონტის ხარჯი</t>
    </r>
  </si>
  <si>
    <r>
      <rPr>
        <sz val="10"/>
        <color rgb="FF000000"/>
        <rFont val="Sylfaen"/>
        <family val="1"/>
      </rPr>
      <t>ექსპლუატაციის, მოვლა-შენახვის და სათადარიგო ნაწილების შეძენის ხარჯი</t>
    </r>
  </si>
  <si>
    <r>
      <rPr>
        <sz val="10"/>
        <color rgb="FF000000"/>
        <rFont val="Sylfaen"/>
        <family val="1"/>
      </rPr>
      <t>ტრანსპორტის დაქირავების (გადაზიდვა-გადაყვანის) ხარჯი</t>
    </r>
  </si>
  <si>
    <r>
      <rPr>
        <sz val="10"/>
        <color rgb="FF000000"/>
        <rFont val="Sylfaen"/>
        <family val="1"/>
      </rPr>
      <t xml:space="preserve">სხვა დანარჩენი საქონელი და მომსახურება </t>
    </r>
  </si>
  <si>
    <r>
      <rPr>
        <sz val="10"/>
        <color rgb="FF000000"/>
        <rFont val="Sylfaen"/>
        <family val="1"/>
      </rPr>
      <t>ექსპერტიზის და შემოწმებების ხარჯი</t>
    </r>
  </si>
  <si>
    <r>
      <rPr>
        <sz val="10"/>
        <color rgb="FF000000"/>
        <rFont val="Sylfaen"/>
        <family val="1"/>
      </rPr>
      <t>კულტურული, სპორტული, საგანმანათლებლო და საგამოფენო ღონისძიებების ხარჯები</t>
    </r>
  </si>
  <si>
    <r>
      <rPr>
        <sz val="10"/>
        <color rgb="FF000000"/>
        <rFont val="Sylfaen"/>
        <family val="1"/>
      </rPr>
      <t>სხვა დანარჩენ საქონელსა და მომსახურებაზე გაწეული დანარჩენი ხარჯი</t>
    </r>
  </si>
  <si>
    <t>გრანტები</t>
  </si>
  <si>
    <r>
      <rPr>
        <sz val="10"/>
        <color rgb="FF000000"/>
        <rFont val="Sylfaen"/>
        <family val="1"/>
      </rPr>
      <t>გრანტები საერთაშორისო ორგანიზაციებს</t>
    </r>
  </si>
  <si>
    <r>
      <rPr>
        <sz val="10"/>
        <color rgb="FF000000"/>
        <rFont val="Sylfaen"/>
        <family val="1"/>
      </rPr>
      <t>მიმდინარე</t>
    </r>
  </si>
  <si>
    <t>სოციალური უზრუნველყოფა</t>
  </si>
  <si>
    <r>
      <rPr>
        <sz val="10"/>
        <color rgb="FF000000"/>
        <rFont val="Sylfaen"/>
        <family val="1"/>
      </rPr>
      <t>სოციალური დაზღვევა</t>
    </r>
  </si>
  <si>
    <r>
      <rPr>
        <sz val="10"/>
        <color rgb="FF000000"/>
        <rFont val="Sylfaen"/>
        <family val="1"/>
      </rPr>
      <t>ფულადი ფორმით</t>
    </r>
  </si>
  <si>
    <r>
      <rPr>
        <sz val="10"/>
        <color rgb="FF000000"/>
        <rFont val="Sylfaen"/>
        <family val="1"/>
      </rPr>
      <t>დამქირავებლის მიერ გაწეული სოციალური დახმარება</t>
    </r>
  </si>
  <si>
    <t>სხვა ხარჯები</t>
  </si>
  <si>
    <r>
      <rPr>
        <sz val="10"/>
        <color rgb="FF000000"/>
        <rFont val="Sylfaen"/>
        <family val="1"/>
      </rPr>
      <t>სხვადასხვა ხარჯები</t>
    </r>
  </si>
  <si>
    <r>
      <rPr>
        <sz val="10"/>
        <color rgb="FF000000"/>
        <rFont val="Sylfaen"/>
        <family val="1"/>
      </rPr>
      <t>სხვადასხვა მიმდინარე ხარჯები</t>
    </r>
  </si>
  <si>
    <r>
      <rPr>
        <sz val="10"/>
        <color rgb="FF000000"/>
        <rFont val="Sylfaen"/>
        <family val="1"/>
      </rPr>
      <t>სატრანსპორტო საშუალებების დაზღვევის ხარჯი</t>
    </r>
  </si>
  <si>
    <r>
      <rPr>
        <sz val="10"/>
        <color rgb="FF000000"/>
        <rFont val="Sylfaen"/>
        <family val="1"/>
      </rPr>
      <t>სხვადასხვა მიმდინარე ხარჯების სხვა დანარჩენი მიმდინარე ხარჯი</t>
    </r>
  </si>
  <si>
    <r>
      <rPr>
        <sz val="10"/>
        <color rgb="FF000000"/>
        <rFont val="Sylfaen"/>
        <family val="1"/>
      </rPr>
      <t>სხვადასხვა კაპიტალური ხარჯები</t>
    </r>
  </si>
  <si>
    <t>არაფინანსური აქტივების ზრდა</t>
  </si>
  <si>
    <r>
      <rPr>
        <sz val="10"/>
        <color rgb="FF000000"/>
        <rFont val="Sylfaen"/>
        <family val="1"/>
      </rPr>
      <t>ძირითადი აქტივები</t>
    </r>
  </si>
  <si>
    <r>
      <rPr>
        <sz val="10"/>
        <color rgb="FF000000"/>
        <rFont val="Sylfaen"/>
        <family val="1"/>
      </rPr>
      <t xml:space="preserve">შენობა ნაგებობები </t>
    </r>
  </si>
  <si>
    <r>
      <rPr>
        <sz val="10"/>
        <color rgb="FF000000"/>
        <rFont val="Sylfaen"/>
        <family val="1"/>
      </rPr>
      <t>სხვა შენობა-ნაგებობები</t>
    </r>
  </si>
  <si>
    <t>* IT (2)  (ცენტრალიზება)</t>
  </si>
  <si>
    <r>
      <t xml:space="preserve">საზოგადოებასთან და დონორებთან ურთიერთობის სპეციალისტი (2) </t>
    </r>
    <r>
      <rPr>
        <sz val="11"/>
        <color rgb="FFFF0000"/>
        <rFont val="Calibri"/>
        <family val="2"/>
        <charset val="204"/>
        <scheme val="minor"/>
      </rPr>
      <t>(საზოგადოებასთან ურთოერთობის ცენტრალიზება)</t>
    </r>
  </si>
  <si>
    <t>დირექტორის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</si>
</sst>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b/>
      <sz val="11"/>
      <color rgb="FFFF0000"/>
      <name val="Calibri"/>
      <family val="2"/>
      <charset val="204"/>
      <scheme val="minor"/>
    </font>
    <font>
      <b/>
      <i/>
      <sz val="10"/>
      <color rgb="FFFF0000"/>
      <name val="AcadNusx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rgb="FFFF0000"/>
      <name val="AcadNusx"/>
    </font>
    <font>
      <b/>
      <i/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rgb="FF000000"/>
      <name val="Sylfaen"/>
      <family val="1"/>
    </font>
    <font>
      <sz val="11"/>
      <name val="Calibri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b/>
      <sz val="16"/>
      <name val="Calibri"/>
      <family val="2"/>
    </font>
    <font>
      <b/>
      <sz val="10"/>
      <color rgb="FF000000"/>
      <name val="Sylfaen"/>
      <family val="1"/>
    </font>
    <font>
      <b/>
      <sz val="14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0" fillId="0" borderId="0" xfId="0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3" borderId="1" xfId="1" applyNumberFormat="1" applyFont="1" applyFill="1" applyBorder="1" applyAlignment="1">
      <alignment horizontal="left" vertical="center" wrapText="1"/>
    </xf>
    <xf numFmtId="49" fontId="6" fillId="4" borderId="1" xfId="2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49" fontId="13" fillId="3" borderId="1" xfId="2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0" fontId="1" fillId="0" borderId="0" xfId="0" applyFont="1" applyBorder="1"/>
    <xf numFmtId="0" fontId="12" fillId="5" borderId="1" xfId="0" applyFont="1" applyFill="1" applyBorder="1"/>
    <xf numFmtId="0" fontId="17" fillId="4" borderId="5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" fillId="5" borderId="3" xfId="0" applyFont="1" applyFill="1" applyBorder="1" applyAlignment="1">
      <alignment wrapText="1"/>
    </xf>
    <xf numFmtId="4" fontId="2" fillId="0" borderId="0" xfId="0" applyNumberFormat="1" applyFont="1" applyFill="1"/>
    <xf numFmtId="0" fontId="21" fillId="0" borderId="4" xfId="0" applyFont="1" applyFill="1" applyBorder="1" applyAlignment="1">
      <alignment horizontal="left" vertical="center"/>
    </xf>
    <xf numFmtId="0" fontId="0" fillId="0" borderId="4" xfId="0" applyBorder="1"/>
    <xf numFmtId="43" fontId="2" fillId="2" borderId="4" xfId="3" applyFont="1" applyFill="1" applyBorder="1"/>
    <xf numFmtId="0" fontId="23" fillId="0" borderId="1" xfId="0" applyFont="1" applyFill="1" applyBorder="1"/>
    <xf numFmtId="2" fontId="23" fillId="0" borderId="1" xfId="0" applyNumberFormat="1" applyFont="1" applyFill="1" applyBorder="1"/>
    <xf numFmtId="0" fontId="24" fillId="0" borderId="1" xfId="0" applyNumberFormat="1" applyFont="1" applyFill="1" applyBorder="1" applyAlignment="1">
      <alignment vertical="top" wrapText="1" readingOrder="1"/>
    </xf>
    <xf numFmtId="2" fontId="22" fillId="0" borderId="1" xfId="0" applyNumberFormat="1" applyFont="1" applyFill="1" applyBorder="1" applyAlignment="1">
      <alignment horizontal="center" vertical="center" wrapText="1" readingOrder="1"/>
    </xf>
    <xf numFmtId="0" fontId="25" fillId="0" borderId="1" xfId="0" applyNumberFormat="1" applyFont="1" applyFill="1" applyBorder="1" applyAlignment="1">
      <alignment horizontal="center" vertical="top" wrapText="1" readingOrder="1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26" fillId="0" borderId="1" xfId="0" applyNumberFormat="1" applyFont="1" applyFill="1" applyBorder="1" applyAlignment="1">
      <alignment horizontal="center" vertical="center" wrapText="1" readingOrder="1"/>
    </xf>
    <xf numFmtId="0" fontId="27" fillId="0" borderId="1" xfId="0" applyNumberFormat="1" applyFont="1" applyFill="1" applyBorder="1" applyAlignment="1">
      <alignment vertical="center" wrapText="1" indent="1" readingOrder="1"/>
    </xf>
    <xf numFmtId="0" fontId="28" fillId="0" borderId="1" xfId="0" applyFont="1" applyFill="1" applyBorder="1"/>
    <xf numFmtId="0" fontId="29" fillId="0" borderId="1" xfId="0" applyNumberFormat="1" applyFont="1" applyFill="1" applyBorder="1" applyAlignment="1">
      <alignment vertical="center" wrapText="1" indent="2" readingOrder="1"/>
    </xf>
    <xf numFmtId="0" fontId="29" fillId="0" borderId="1" xfId="0" applyNumberFormat="1" applyFont="1" applyFill="1" applyBorder="1" applyAlignment="1">
      <alignment vertical="center" wrapText="1" indent="3" readingOrder="1"/>
    </xf>
    <xf numFmtId="0" fontId="30" fillId="0" borderId="1" xfId="0" applyFont="1" applyFill="1" applyBorder="1"/>
    <xf numFmtId="0" fontId="27" fillId="0" borderId="1" xfId="0" applyNumberFormat="1" applyFont="1" applyFill="1" applyBorder="1" applyAlignment="1">
      <alignment vertical="center" wrapText="1" indent="4" readingOrder="1"/>
    </xf>
    <xf numFmtId="0" fontId="31" fillId="0" borderId="1" xfId="0" applyFont="1" applyFill="1" applyBorder="1"/>
    <xf numFmtId="0" fontId="27" fillId="0" borderId="1" xfId="0" applyNumberFormat="1" applyFont="1" applyFill="1" applyBorder="1" applyAlignment="1">
      <alignment vertical="center" wrapText="1" indent="6" readingOrder="1"/>
    </xf>
    <xf numFmtId="0" fontId="27" fillId="0" borderId="1" xfId="0" applyNumberFormat="1" applyFont="1" applyFill="1" applyBorder="1" applyAlignment="1">
      <alignment vertical="center" wrapText="1" indent="7" readingOrder="1"/>
    </xf>
    <xf numFmtId="2" fontId="30" fillId="0" borderId="1" xfId="0" applyNumberFormat="1" applyFont="1" applyFill="1" applyBorder="1"/>
    <xf numFmtId="2" fontId="31" fillId="0" borderId="1" xfId="0" applyNumberFormat="1" applyFont="1" applyFill="1" applyBorder="1"/>
    <xf numFmtId="0" fontId="27" fillId="0" borderId="1" xfId="0" applyNumberFormat="1" applyFont="1" applyFill="1" applyBorder="1" applyAlignment="1">
      <alignment vertical="center" wrapText="1" indent="3" readingOrder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3" fillId="0" borderId="1" xfId="0" applyFont="1" applyFill="1" applyBorder="1"/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4">
    <cellStyle name="Comma" xfId="3" builtinId="3"/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2024063</xdr:colOff>
      <xdr:row>10</xdr:row>
      <xdr:rowOff>47625</xdr:rowOff>
    </xdr:from>
    <xdr:to>
      <xdr:col>5</xdr:col>
      <xdr:colOff>1857375</xdr:colOff>
      <xdr:row>12</xdr:row>
      <xdr:rowOff>0</xdr:rowOff>
    </xdr:to>
    <xdr:cxnSp macro="">
      <xdr:nvCxnSpPr>
        <xdr:cNvPr id="6" name="Straight Arrow Connector 5"/>
        <xdr:cNvCxnSpPr/>
      </xdr:nvCxnSpPr>
      <xdr:spPr>
        <a:xfrm>
          <a:off x="8691563" y="2047875"/>
          <a:ext cx="2690812" cy="5476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1323975</xdr:colOff>
      <xdr:row>6</xdr:row>
      <xdr:rowOff>19050</xdr:rowOff>
    </xdr:from>
    <xdr:to>
      <xdr:col>8</xdr:col>
      <xdr:colOff>619125</xdr:colOff>
      <xdr:row>8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15</xdr:row>
      <xdr:rowOff>9525</xdr:rowOff>
    </xdr:from>
    <xdr:to>
      <xdr:col>5</xdr:col>
      <xdr:colOff>942975</xdr:colOff>
      <xdr:row>16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15</xdr:row>
      <xdr:rowOff>28575</xdr:rowOff>
    </xdr:from>
    <xdr:to>
      <xdr:col>6</xdr:col>
      <xdr:colOff>762000</xdr:colOff>
      <xdr:row>16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13</xdr:row>
      <xdr:rowOff>28575</xdr:rowOff>
    </xdr:from>
    <xdr:to>
      <xdr:col>8</xdr:col>
      <xdr:colOff>561975</xdr:colOff>
      <xdr:row>14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809625</xdr:colOff>
      <xdr:row>13</xdr:row>
      <xdr:rowOff>0</xdr:rowOff>
    </xdr:from>
    <xdr:to>
      <xdr:col>9</xdr:col>
      <xdr:colOff>809625</xdr:colOff>
      <xdr:row>13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1304925</xdr:colOff>
      <xdr:row>13</xdr:row>
      <xdr:rowOff>38100</xdr:rowOff>
    </xdr:from>
    <xdr:to>
      <xdr:col>5</xdr:col>
      <xdr:colOff>1619250</xdr:colOff>
      <xdr:row>13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13</xdr:row>
      <xdr:rowOff>0</xdr:rowOff>
    </xdr:from>
    <xdr:to>
      <xdr:col>6</xdr:col>
      <xdr:colOff>581025</xdr:colOff>
      <xdr:row>13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981076</xdr:colOff>
      <xdr:row>10</xdr:row>
      <xdr:rowOff>19050</xdr:rowOff>
    </xdr:from>
    <xdr:to>
      <xdr:col>8</xdr:col>
      <xdr:colOff>1333500</xdr:colOff>
      <xdr:row>12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9</xdr:row>
      <xdr:rowOff>561975</xdr:rowOff>
    </xdr:from>
    <xdr:to>
      <xdr:col>9</xdr:col>
      <xdr:colOff>800100</xdr:colOff>
      <xdr:row>11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32</xdr:row>
      <xdr:rowOff>38100</xdr:rowOff>
    </xdr:from>
    <xdr:to>
      <xdr:col>5</xdr:col>
      <xdr:colOff>133350</xdr:colOff>
      <xdr:row>32</xdr:row>
      <xdr:rowOff>171450</xdr:rowOff>
    </xdr:to>
    <xdr:cxnSp macro="">
      <xdr:nvCxnSpPr>
        <xdr:cNvPr id="27" name="Straight Arrow Connector 26"/>
        <xdr:cNvCxnSpPr/>
      </xdr:nvCxnSpPr>
      <xdr:spPr>
        <a:xfrm flipH="1">
          <a:off x="9696450" y="10772775"/>
          <a:ext cx="99060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1323975</xdr:colOff>
      <xdr:row>32</xdr:row>
      <xdr:rowOff>9525</xdr:rowOff>
    </xdr:from>
    <xdr:to>
      <xdr:col>6</xdr:col>
      <xdr:colOff>561975</xdr:colOff>
      <xdr:row>32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32</xdr:row>
      <xdr:rowOff>9525</xdr:rowOff>
    </xdr:from>
    <xdr:to>
      <xdr:col>5</xdr:col>
      <xdr:colOff>828675</xdr:colOff>
      <xdr:row>33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2388394</xdr:colOff>
      <xdr:row>14</xdr:row>
      <xdr:rowOff>490537</xdr:rowOff>
    </xdr:from>
    <xdr:to>
      <xdr:col>4</xdr:col>
      <xdr:colOff>2797969</xdr:colOff>
      <xdr:row>27</xdr:row>
      <xdr:rowOff>71437</xdr:rowOff>
    </xdr:to>
    <xdr:sp macro="" textlink="">
      <xdr:nvSpPr>
        <xdr:cNvPr id="35" name="Curved Right Arrow 34"/>
        <xdr:cNvSpPr/>
      </xdr:nvSpPr>
      <xdr:spPr>
        <a:xfrm>
          <a:off x="9055894" y="4086225"/>
          <a:ext cx="409575" cy="4164806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1107281</xdr:colOff>
      <xdr:row>6</xdr:row>
      <xdr:rowOff>57150</xdr:rowOff>
    </xdr:from>
    <xdr:to>
      <xdr:col>5</xdr:col>
      <xdr:colOff>742954</xdr:colOff>
      <xdr:row>8</xdr:row>
      <xdr:rowOff>154781</xdr:rowOff>
    </xdr:to>
    <xdr:cxnSp macro="">
      <xdr:nvCxnSpPr>
        <xdr:cNvPr id="20" name="Straight Arrow Connector 19"/>
        <xdr:cNvCxnSpPr/>
      </xdr:nvCxnSpPr>
      <xdr:spPr>
        <a:xfrm flipH="1">
          <a:off x="7774781" y="1295400"/>
          <a:ext cx="2493173" cy="4786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914400</xdr:colOff>
      <xdr:row>10</xdr:row>
      <xdr:rowOff>47625</xdr:rowOff>
    </xdr:from>
    <xdr:to>
      <xdr:col>4</xdr:col>
      <xdr:colOff>0</xdr:colOff>
      <xdr:row>11</xdr:row>
      <xdr:rowOff>66675</xdr:rowOff>
    </xdr:to>
    <xdr:cxnSp macro="">
      <xdr:nvCxnSpPr>
        <xdr:cNvPr id="22" name="Straight Arrow Connector 21"/>
        <xdr:cNvCxnSpPr/>
      </xdr:nvCxnSpPr>
      <xdr:spPr>
        <a:xfrm flipH="1">
          <a:off x="3581400" y="1190625"/>
          <a:ext cx="28575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14</xdr:row>
      <xdr:rowOff>295275</xdr:rowOff>
    </xdr:from>
    <xdr:to>
      <xdr:col>0</xdr:col>
      <xdr:colOff>600075</xdr:colOff>
      <xdr:row>24</xdr:row>
      <xdr:rowOff>76200</xdr:rowOff>
    </xdr:to>
    <xdr:sp macro="" textlink="">
      <xdr:nvSpPr>
        <xdr:cNvPr id="26" name="Curved Right Arrow 25"/>
        <xdr:cNvSpPr/>
      </xdr:nvSpPr>
      <xdr:spPr>
        <a:xfrm>
          <a:off x="190500" y="2790825"/>
          <a:ext cx="409575" cy="281940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2200275</xdr:colOff>
      <xdr:row>13</xdr:row>
      <xdr:rowOff>9525</xdr:rowOff>
    </xdr:from>
    <xdr:to>
      <xdr:col>1</xdr:col>
      <xdr:colOff>2771775</xdr:colOff>
      <xdr:row>13</xdr:row>
      <xdr:rowOff>161925</xdr:rowOff>
    </xdr:to>
    <xdr:cxnSp macro="">
      <xdr:nvCxnSpPr>
        <xdr:cNvPr id="28" name="Straight Arrow Connector 27"/>
        <xdr:cNvCxnSpPr/>
      </xdr:nvCxnSpPr>
      <xdr:spPr>
        <a:xfrm flipH="1">
          <a:off x="2809875" y="2314575"/>
          <a:ext cx="57150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15</xdr:row>
      <xdr:rowOff>9525</xdr:rowOff>
    </xdr:from>
    <xdr:to>
      <xdr:col>1</xdr:col>
      <xdr:colOff>1543050</xdr:colOff>
      <xdr:row>16</xdr:row>
      <xdr:rowOff>0</xdr:rowOff>
    </xdr:to>
    <xdr:cxnSp macro="">
      <xdr:nvCxnSpPr>
        <xdr:cNvPr id="30" name="Straight Arrow Connector 29"/>
        <xdr:cNvCxnSpPr/>
      </xdr:nvCxnSpPr>
      <xdr:spPr>
        <a:xfrm>
          <a:off x="2152650" y="34575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561975</xdr:rowOff>
    </xdr:from>
    <xdr:to>
      <xdr:col>2</xdr:col>
      <xdr:colOff>504825</xdr:colOff>
      <xdr:row>13</xdr:row>
      <xdr:rowOff>180975</xdr:rowOff>
    </xdr:to>
    <xdr:cxnSp macro="">
      <xdr:nvCxnSpPr>
        <xdr:cNvPr id="33" name="Straight Arrow Connector 32"/>
        <xdr:cNvCxnSpPr/>
      </xdr:nvCxnSpPr>
      <xdr:spPr>
        <a:xfrm>
          <a:off x="3676650" y="2295525"/>
          <a:ext cx="390525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15</xdr:row>
      <xdr:rowOff>19050</xdr:rowOff>
    </xdr:from>
    <xdr:to>
      <xdr:col>2</xdr:col>
      <xdr:colOff>1000125</xdr:colOff>
      <xdr:row>16</xdr:row>
      <xdr:rowOff>9525</xdr:rowOff>
    </xdr:to>
    <xdr:cxnSp macro="">
      <xdr:nvCxnSpPr>
        <xdr:cNvPr id="34" name="Straight Arrow Connector 33"/>
        <xdr:cNvCxnSpPr/>
      </xdr:nvCxnSpPr>
      <xdr:spPr>
        <a:xfrm>
          <a:off x="4562475" y="34671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5</xdr:row>
      <xdr:rowOff>66675</xdr:rowOff>
    </xdr:from>
    <xdr:to>
      <xdr:col>8</xdr:col>
      <xdr:colOff>0</xdr:colOff>
      <xdr:row>6</xdr:row>
      <xdr:rowOff>123825</xdr:rowOff>
    </xdr:to>
    <xdr:cxnSp macro="">
      <xdr:nvCxnSpPr>
        <xdr:cNvPr id="36" name="Straight Arrow Connector 35"/>
        <xdr:cNvCxnSpPr/>
      </xdr:nvCxnSpPr>
      <xdr:spPr>
        <a:xfrm>
          <a:off x="13639800" y="257175"/>
          <a:ext cx="60007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abSelected="1" topLeftCell="D4" zoomScale="80" zoomScaleNormal="80" workbookViewId="0">
      <selection activeCell="M25" sqref="M25"/>
    </sheetView>
  </sheetViews>
  <sheetFormatPr defaultRowHeight="15" x14ac:dyDescent="0.25"/>
  <cols>
    <col min="2" max="2" width="44.28515625" customWidth="1"/>
    <col min="3" max="3" width="40.5703125" customWidth="1"/>
    <col min="4" max="4" width="6" customWidth="1"/>
    <col min="5" max="5" width="42.85546875" customWidth="1"/>
    <col min="6" max="6" width="30.7109375" customWidth="1"/>
    <col min="7" max="7" width="27.7109375" customWidth="1"/>
    <col min="8" max="8" width="30.140625" customWidth="1"/>
    <col min="9" max="9" width="42.140625" customWidth="1"/>
    <col min="10" max="10" width="41.5703125" customWidth="1"/>
    <col min="11" max="11" width="15.5703125" customWidth="1"/>
    <col min="12" max="12" width="17.5703125" customWidth="1"/>
    <col min="13" max="13" width="18.42578125" customWidth="1"/>
    <col min="14" max="14" width="17.28515625" customWidth="1"/>
  </cols>
  <sheetData>
    <row r="2" spans="2:13" x14ac:dyDescent="0.25">
      <c r="B2" s="11" t="s">
        <v>45</v>
      </c>
    </row>
    <row r="4" spans="2:13" ht="18.75" x14ac:dyDescent="0.3">
      <c r="B4" s="65" t="s">
        <v>88</v>
      </c>
    </row>
    <row r="5" spans="2:13" ht="18.75" x14ac:dyDescent="0.3">
      <c r="B5" s="66" t="s">
        <v>89</v>
      </c>
    </row>
    <row r="6" spans="2:13" x14ac:dyDescent="0.25">
      <c r="B6" s="26"/>
      <c r="C6" s="26"/>
      <c r="D6" s="26"/>
      <c r="F6" s="91" t="s">
        <v>13</v>
      </c>
      <c r="G6" s="92"/>
    </row>
    <row r="7" spans="2:13" x14ac:dyDescent="0.25">
      <c r="B7" s="26"/>
      <c r="C7" s="26"/>
      <c r="D7" s="26"/>
      <c r="F7" s="21"/>
      <c r="G7" s="21"/>
      <c r="I7" s="59" t="s">
        <v>4</v>
      </c>
      <c r="J7" s="11"/>
    </row>
    <row r="8" spans="2:13" x14ac:dyDescent="0.25">
      <c r="B8" s="27"/>
      <c r="C8" s="11"/>
      <c r="D8" s="11"/>
      <c r="F8" s="21"/>
      <c r="G8" s="21"/>
      <c r="J8" s="11"/>
    </row>
    <row r="9" spans="2:13" x14ac:dyDescent="0.25">
      <c r="B9" s="28"/>
      <c r="C9" s="11"/>
      <c r="D9" s="11"/>
      <c r="F9" s="21"/>
      <c r="G9" s="21"/>
      <c r="J9" s="11"/>
    </row>
    <row r="10" spans="2:13" x14ac:dyDescent="0.25">
      <c r="E10" s="67" t="s">
        <v>151</v>
      </c>
      <c r="H10" t="s">
        <v>5</v>
      </c>
      <c r="I10" s="95" t="s">
        <v>14</v>
      </c>
      <c r="J10" s="96"/>
    </row>
    <row r="11" spans="2:13" ht="31.5" customHeight="1" x14ac:dyDescent="0.25">
      <c r="I11" s="23"/>
      <c r="J11" s="23"/>
    </row>
    <row r="12" spans="2:13" x14ac:dyDescent="0.25">
      <c r="I12" s="4"/>
    </row>
    <row r="13" spans="2:13" ht="63.75" customHeight="1" x14ac:dyDescent="0.25">
      <c r="B13" s="93" t="s">
        <v>66</v>
      </c>
      <c r="C13" s="97"/>
      <c r="E13" s="5"/>
      <c r="F13" s="93" t="s">
        <v>86</v>
      </c>
      <c r="G13" s="94"/>
      <c r="H13" s="5"/>
      <c r="I13" s="30" t="s">
        <v>79</v>
      </c>
      <c r="J13" s="30" t="s">
        <v>83</v>
      </c>
      <c r="K13" s="1"/>
      <c r="M13" s="3"/>
    </row>
    <row r="14" spans="2:13" x14ac:dyDescent="0.25">
      <c r="B14" s="24"/>
      <c r="C14" s="24"/>
      <c r="G14" s="3"/>
      <c r="I14" s="22"/>
      <c r="J14" s="22"/>
      <c r="K14" s="1"/>
      <c r="M14" s="3"/>
    </row>
    <row r="15" spans="2:13" ht="60" x14ac:dyDescent="0.25">
      <c r="B15" s="10" t="s">
        <v>90</v>
      </c>
      <c r="C15" s="10" t="s">
        <v>91</v>
      </c>
      <c r="E15" s="7"/>
      <c r="F15" s="6" t="s">
        <v>54</v>
      </c>
      <c r="G15" s="6" t="s">
        <v>65</v>
      </c>
      <c r="H15" s="7"/>
      <c r="I15" s="29" t="s">
        <v>80</v>
      </c>
      <c r="J15" s="10" t="s">
        <v>84</v>
      </c>
      <c r="K15" s="3"/>
      <c r="L15" s="3"/>
      <c r="M15" s="2"/>
    </row>
    <row r="16" spans="2:13" ht="45" x14ac:dyDescent="0.25">
      <c r="B16" s="24"/>
      <c r="C16" s="24"/>
      <c r="E16" s="7"/>
      <c r="F16" s="7"/>
      <c r="G16" s="7"/>
      <c r="H16" s="7"/>
      <c r="I16" s="10" t="s">
        <v>81</v>
      </c>
      <c r="J16" s="64" t="s">
        <v>85</v>
      </c>
      <c r="K16" s="3"/>
      <c r="L16" s="3"/>
      <c r="M16" s="2"/>
    </row>
    <row r="17" spans="2:11" x14ac:dyDescent="0.25">
      <c r="B17" s="10" t="s">
        <v>55</v>
      </c>
      <c r="C17" s="10" t="s">
        <v>55</v>
      </c>
      <c r="E17" s="7"/>
      <c r="F17" s="6" t="s">
        <v>64</v>
      </c>
      <c r="G17" s="6" t="s">
        <v>63</v>
      </c>
      <c r="H17" s="7"/>
      <c r="I17" s="10" t="s">
        <v>57</v>
      </c>
      <c r="J17" s="63"/>
      <c r="K17" s="1"/>
    </row>
    <row r="18" spans="2:11" x14ac:dyDescent="0.25">
      <c r="B18" s="10" t="s">
        <v>55</v>
      </c>
      <c r="C18" s="10" t="s">
        <v>55</v>
      </c>
      <c r="E18" s="7"/>
      <c r="F18" s="9" t="s">
        <v>62</v>
      </c>
      <c r="G18" s="9" t="s">
        <v>62</v>
      </c>
      <c r="H18" s="7"/>
      <c r="I18" s="10" t="s">
        <v>82</v>
      </c>
      <c r="J18" s="63"/>
      <c r="K18" s="1"/>
    </row>
    <row r="19" spans="2:11" ht="19.5" customHeight="1" x14ac:dyDescent="0.25">
      <c r="B19" s="12"/>
      <c r="C19" s="12"/>
      <c r="E19" s="7"/>
      <c r="F19" s="18" t="s">
        <v>3</v>
      </c>
      <c r="G19" s="18" t="s">
        <v>3</v>
      </c>
      <c r="H19" s="7"/>
      <c r="I19" s="10" t="s">
        <v>41</v>
      </c>
      <c r="J19" s="7"/>
    </row>
    <row r="20" spans="2:11" x14ac:dyDescent="0.25">
      <c r="E20" s="7"/>
      <c r="F20" s="18" t="s">
        <v>60</v>
      </c>
      <c r="G20" s="18" t="s">
        <v>61</v>
      </c>
      <c r="H20" s="7"/>
      <c r="I20" s="32" t="s">
        <v>58</v>
      </c>
      <c r="J20" s="7"/>
    </row>
    <row r="21" spans="2:11" ht="14.25" customHeight="1" x14ac:dyDescent="0.25">
      <c r="E21" s="7"/>
      <c r="G21" s="61"/>
      <c r="H21" s="7"/>
      <c r="I21" s="10" t="s">
        <v>87</v>
      </c>
      <c r="J21" s="7"/>
    </row>
    <row r="22" spans="2:11" ht="60" x14ac:dyDescent="0.25">
      <c r="B22" s="31" t="s">
        <v>6</v>
      </c>
      <c r="E22" s="7"/>
      <c r="H22" s="7"/>
      <c r="I22" s="100" t="s">
        <v>150</v>
      </c>
      <c r="J22" s="7"/>
    </row>
    <row r="23" spans="2:11" x14ac:dyDescent="0.25">
      <c r="B23" s="31" t="s">
        <v>7</v>
      </c>
      <c r="E23" s="7"/>
      <c r="H23" s="7"/>
      <c r="I23" s="32" t="s">
        <v>59</v>
      </c>
      <c r="J23" s="7"/>
    </row>
    <row r="24" spans="2:11" x14ac:dyDescent="0.25">
      <c r="B24" s="31" t="s">
        <v>8</v>
      </c>
      <c r="E24" s="7"/>
      <c r="F24" s="58"/>
      <c r="H24" s="7"/>
      <c r="I24" s="8" t="s">
        <v>56</v>
      </c>
      <c r="J24" s="7"/>
    </row>
    <row r="25" spans="2:11" x14ac:dyDescent="0.25">
      <c r="B25" s="31" t="s">
        <v>9</v>
      </c>
      <c r="E25" s="7"/>
      <c r="F25" s="58"/>
      <c r="H25" s="7"/>
      <c r="I25" s="101" t="s">
        <v>149</v>
      </c>
      <c r="J25" s="7"/>
    </row>
    <row r="26" spans="2:11" ht="45" x14ac:dyDescent="0.25">
      <c r="B26" s="32" t="s">
        <v>10</v>
      </c>
      <c r="E26" s="7"/>
      <c r="F26" s="62" t="s">
        <v>78</v>
      </c>
      <c r="H26" s="7"/>
    </row>
    <row r="27" spans="2:11" ht="27" x14ac:dyDescent="0.25">
      <c r="B27" s="31" t="s">
        <v>11</v>
      </c>
      <c r="F27" s="19" t="s">
        <v>67</v>
      </c>
      <c r="H27" s="7"/>
      <c r="J27" s="25"/>
    </row>
    <row r="28" spans="2:11" ht="15.75" x14ac:dyDescent="0.25">
      <c r="B28" s="31" t="s">
        <v>12</v>
      </c>
      <c r="F28" s="57" t="s">
        <v>2</v>
      </c>
      <c r="H28" s="7"/>
    </row>
    <row r="29" spans="2:11" ht="15.75" x14ac:dyDescent="0.25">
      <c r="F29" s="57" t="s">
        <v>44</v>
      </c>
    </row>
    <row r="30" spans="2:11" ht="15.75" x14ac:dyDescent="0.25">
      <c r="F30" s="57" t="s">
        <v>44</v>
      </c>
    </row>
    <row r="31" spans="2:11" ht="30" x14ac:dyDescent="0.25">
      <c r="F31" s="16" t="s">
        <v>46</v>
      </c>
    </row>
    <row r="32" spans="2:11" ht="30" x14ac:dyDescent="0.25">
      <c r="F32" s="16" t="s">
        <v>47</v>
      </c>
    </row>
    <row r="33" spans="5:9" x14ac:dyDescent="0.25">
      <c r="F33" s="13"/>
    </row>
    <row r="34" spans="5:9" ht="30" x14ac:dyDescent="0.25">
      <c r="E34" s="20" t="s">
        <v>1</v>
      </c>
      <c r="F34" s="14" t="s">
        <v>0</v>
      </c>
      <c r="G34" s="51" t="s">
        <v>42</v>
      </c>
      <c r="H34" s="51" t="s">
        <v>43</v>
      </c>
    </row>
    <row r="35" spans="5:9" ht="45" x14ac:dyDescent="0.25">
      <c r="E35" s="16" t="s">
        <v>47</v>
      </c>
      <c r="F35" s="16" t="s">
        <v>47</v>
      </c>
      <c r="G35" s="16" t="s">
        <v>47</v>
      </c>
      <c r="H35" s="16" t="s">
        <v>47</v>
      </c>
    </row>
    <row r="36" spans="5:9" ht="30" x14ac:dyDescent="0.25">
      <c r="E36" s="16" t="s">
        <v>48</v>
      </c>
      <c r="F36" s="16" t="s">
        <v>48</v>
      </c>
      <c r="G36" s="16" t="s">
        <v>48</v>
      </c>
      <c r="H36" s="16" t="s">
        <v>48</v>
      </c>
    </row>
    <row r="37" spans="5:9" x14ac:dyDescent="0.25">
      <c r="E37" s="52"/>
      <c r="F37" s="52"/>
      <c r="G37" s="53"/>
      <c r="H37" s="52"/>
      <c r="I37" s="52"/>
    </row>
    <row r="38" spans="5:9" x14ac:dyDescent="0.25">
      <c r="F38" s="3"/>
    </row>
    <row r="39" spans="5:9" ht="50.25" customHeight="1" x14ac:dyDescent="0.25">
      <c r="F39" s="15" t="s">
        <v>68</v>
      </c>
    </row>
    <row r="40" spans="5:9" ht="15.75" x14ac:dyDescent="0.25">
      <c r="F40" s="57" t="s">
        <v>2</v>
      </c>
    </row>
    <row r="41" spans="5:9" ht="15.75" x14ac:dyDescent="0.25">
      <c r="F41" s="57" t="s">
        <v>44</v>
      </c>
    </row>
    <row r="42" spans="5:9" ht="15.75" x14ac:dyDescent="0.25">
      <c r="F42" s="57" t="s">
        <v>44</v>
      </c>
    </row>
    <row r="43" spans="5:9" ht="30" x14ac:dyDescent="0.25">
      <c r="F43" s="16" t="s">
        <v>46</v>
      </c>
    </row>
    <row r="44" spans="5:9" ht="30" x14ac:dyDescent="0.25">
      <c r="F44" s="16" t="s">
        <v>47</v>
      </c>
    </row>
    <row r="45" spans="5:9" ht="66" customHeight="1" x14ac:dyDescent="0.25">
      <c r="F45" s="15" t="s">
        <v>69</v>
      </c>
    </row>
    <row r="46" spans="5:9" ht="15.75" x14ac:dyDescent="0.25">
      <c r="F46" s="57" t="s">
        <v>2</v>
      </c>
    </row>
    <row r="47" spans="5:9" ht="15.75" x14ac:dyDescent="0.25">
      <c r="F47" s="57" t="s">
        <v>44</v>
      </c>
    </row>
    <row r="48" spans="5:9" ht="31.5" x14ac:dyDescent="0.25">
      <c r="F48" s="57" t="s">
        <v>49</v>
      </c>
    </row>
    <row r="49" spans="6:6" ht="31.5" x14ac:dyDescent="0.25">
      <c r="F49" s="57" t="s">
        <v>50</v>
      </c>
    </row>
    <row r="50" spans="6:6" ht="30" x14ac:dyDescent="0.25">
      <c r="F50" s="16" t="s">
        <v>46</v>
      </c>
    </row>
    <row r="51" spans="6:6" ht="30" x14ac:dyDescent="0.25">
      <c r="F51" s="16" t="s">
        <v>47</v>
      </c>
    </row>
    <row r="52" spans="6:6" ht="49.5" customHeight="1" x14ac:dyDescent="0.25">
      <c r="F52" s="17" t="s">
        <v>70</v>
      </c>
    </row>
    <row r="53" spans="6:6" ht="15.75" x14ac:dyDescent="0.25">
      <c r="F53" s="57" t="s">
        <v>2</v>
      </c>
    </row>
    <row r="54" spans="6:6" ht="31.5" x14ac:dyDescent="0.25">
      <c r="F54" s="57" t="s">
        <v>51</v>
      </c>
    </row>
    <row r="55" spans="6:6" ht="15.75" x14ac:dyDescent="0.25">
      <c r="F55" s="57" t="s">
        <v>44</v>
      </c>
    </row>
    <row r="56" spans="6:6" ht="30" x14ac:dyDescent="0.25">
      <c r="F56" s="16" t="s">
        <v>46</v>
      </c>
    </row>
    <row r="57" spans="6:6" ht="30" x14ac:dyDescent="0.25">
      <c r="F57" s="16" t="s">
        <v>47</v>
      </c>
    </row>
    <row r="58" spans="6:6" ht="48" customHeight="1" x14ac:dyDescent="0.25">
      <c r="F58" s="17" t="s">
        <v>71</v>
      </c>
    </row>
    <row r="59" spans="6:6" ht="15.75" x14ac:dyDescent="0.25">
      <c r="F59" s="57" t="s">
        <v>2</v>
      </c>
    </row>
    <row r="60" spans="6:6" ht="15.75" x14ac:dyDescent="0.25">
      <c r="F60" s="57" t="s">
        <v>44</v>
      </c>
    </row>
    <row r="61" spans="6:6" ht="30" x14ac:dyDescent="0.25">
      <c r="F61" s="16" t="s">
        <v>46</v>
      </c>
    </row>
    <row r="62" spans="6:6" ht="30" x14ac:dyDescent="0.25">
      <c r="F62" s="16" t="s">
        <v>47</v>
      </c>
    </row>
    <row r="63" spans="6:6" ht="54" customHeight="1" x14ac:dyDescent="0.25">
      <c r="F63" s="17" t="s">
        <v>72</v>
      </c>
    </row>
    <row r="64" spans="6:6" ht="15.75" x14ac:dyDescent="0.25">
      <c r="F64" s="57" t="s">
        <v>2</v>
      </c>
    </row>
    <row r="65" spans="6:6" ht="31.5" x14ac:dyDescent="0.25">
      <c r="F65" s="57" t="s">
        <v>53</v>
      </c>
    </row>
    <row r="66" spans="6:6" ht="15.75" x14ac:dyDescent="0.25">
      <c r="F66" s="57" t="s">
        <v>44</v>
      </c>
    </row>
    <row r="67" spans="6:6" ht="30" x14ac:dyDescent="0.25">
      <c r="F67" s="16" t="s">
        <v>46</v>
      </c>
    </row>
    <row r="68" spans="6:6" ht="30" x14ac:dyDescent="0.25">
      <c r="F68" s="16" t="s">
        <v>47</v>
      </c>
    </row>
    <row r="69" spans="6:6" ht="35.25" customHeight="1" x14ac:dyDescent="0.25">
      <c r="F69" s="17" t="s">
        <v>73</v>
      </c>
    </row>
    <row r="70" spans="6:6" ht="15.75" x14ac:dyDescent="0.25">
      <c r="F70" s="57" t="s">
        <v>2</v>
      </c>
    </row>
    <row r="71" spans="6:6" ht="15.75" x14ac:dyDescent="0.25">
      <c r="F71" s="57" t="s">
        <v>44</v>
      </c>
    </row>
    <row r="72" spans="6:6" ht="31.5" x14ac:dyDescent="0.25">
      <c r="F72" s="57" t="s">
        <v>52</v>
      </c>
    </row>
    <row r="73" spans="6:6" ht="15.75" x14ac:dyDescent="0.25">
      <c r="F73" s="57" t="s">
        <v>44</v>
      </c>
    </row>
    <row r="74" spans="6:6" ht="30" x14ac:dyDescent="0.25">
      <c r="F74" s="16" t="s">
        <v>46</v>
      </c>
    </row>
    <row r="75" spans="6:6" ht="30" x14ac:dyDescent="0.25">
      <c r="F75" s="16" t="s">
        <v>47</v>
      </c>
    </row>
    <row r="76" spans="6:6" x14ac:dyDescent="0.25">
      <c r="F76" s="1"/>
    </row>
    <row r="77" spans="6:6" ht="45" customHeight="1" x14ac:dyDescent="0.25">
      <c r="F77" s="54" t="s">
        <v>74</v>
      </c>
    </row>
    <row r="78" spans="6:6" ht="30" x14ac:dyDescent="0.25">
      <c r="F78" s="55" t="s">
        <v>47</v>
      </c>
    </row>
    <row r="79" spans="6:6" ht="30" x14ac:dyDescent="0.25">
      <c r="F79" s="55" t="s">
        <v>48</v>
      </c>
    </row>
    <row r="80" spans="6:6" ht="51.75" customHeight="1" x14ac:dyDescent="0.25">
      <c r="F80" s="56" t="s">
        <v>75</v>
      </c>
    </row>
    <row r="81" spans="6:6" ht="30" x14ac:dyDescent="0.25">
      <c r="F81" s="55" t="s">
        <v>47</v>
      </c>
    </row>
    <row r="82" spans="6:6" ht="30" x14ac:dyDescent="0.25">
      <c r="F82" s="55" t="s">
        <v>48</v>
      </c>
    </row>
    <row r="83" spans="6:6" ht="50.25" customHeight="1" x14ac:dyDescent="0.25">
      <c r="F83" s="56" t="s">
        <v>76</v>
      </c>
    </row>
    <row r="84" spans="6:6" ht="30" x14ac:dyDescent="0.25">
      <c r="F84" s="55" t="s">
        <v>47</v>
      </c>
    </row>
    <row r="85" spans="6:6" ht="30" x14ac:dyDescent="0.25">
      <c r="F85" s="55" t="s">
        <v>48</v>
      </c>
    </row>
    <row r="86" spans="6:6" ht="48" customHeight="1" x14ac:dyDescent="0.25">
      <c r="F86" s="60" t="s">
        <v>77</v>
      </c>
    </row>
    <row r="87" spans="6:6" ht="30" x14ac:dyDescent="0.25">
      <c r="F87" s="55" t="s">
        <v>47</v>
      </c>
    </row>
    <row r="88" spans="6:6" ht="30" x14ac:dyDescent="0.25">
      <c r="F88" s="55" t="s">
        <v>48</v>
      </c>
    </row>
    <row r="89" spans="6:6" x14ac:dyDescent="0.25">
      <c r="F89" s="1"/>
    </row>
  </sheetData>
  <mergeCells count="4">
    <mergeCell ref="F6:G6"/>
    <mergeCell ref="F13:G13"/>
    <mergeCell ref="I10:J10"/>
    <mergeCell ref="B13:C13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G22" sqref="G22"/>
    </sheetView>
  </sheetViews>
  <sheetFormatPr defaultRowHeight="15" x14ac:dyDescent="0.25"/>
  <cols>
    <col min="2" max="2" width="65.140625" customWidth="1"/>
    <col min="3" max="3" width="25" customWidth="1"/>
    <col min="4" max="4" width="14.7109375" customWidth="1"/>
  </cols>
  <sheetData>
    <row r="1" spans="1:4" x14ac:dyDescent="0.25">
      <c r="B1" t="s">
        <v>40</v>
      </c>
    </row>
    <row r="3" spans="1:4" x14ac:dyDescent="0.25">
      <c r="A3" s="33" t="s">
        <v>15</v>
      </c>
      <c r="B3" s="34" t="s">
        <v>16</v>
      </c>
      <c r="C3" s="35" t="s">
        <v>5</v>
      </c>
      <c r="D3" s="36"/>
    </row>
    <row r="4" spans="1:4" x14ac:dyDescent="0.25">
      <c r="A4" s="37">
        <v>1</v>
      </c>
      <c r="B4" s="38" t="s">
        <v>17</v>
      </c>
      <c r="C4" s="38" t="s">
        <v>18</v>
      </c>
      <c r="D4" s="39">
        <v>3600</v>
      </c>
    </row>
    <row r="5" spans="1:4" x14ac:dyDescent="0.25">
      <c r="A5" s="40">
        <v>2</v>
      </c>
      <c r="B5" s="38" t="s">
        <v>19</v>
      </c>
      <c r="C5" s="41" t="s">
        <v>20</v>
      </c>
      <c r="D5" s="39">
        <v>2500</v>
      </c>
    </row>
    <row r="6" spans="1:4" x14ac:dyDescent="0.25">
      <c r="A6" s="42">
        <v>1</v>
      </c>
      <c r="B6" s="43" t="s">
        <v>21</v>
      </c>
      <c r="C6" s="44" t="s">
        <v>5</v>
      </c>
      <c r="D6" s="45"/>
    </row>
    <row r="7" spans="1:4" x14ac:dyDescent="0.25">
      <c r="A7" s="40">
        <v>3</v>
      </c>
      <c r="B7" s="46" t="s">
        <v>22</v>
      </c>
      <c r="C7" s="41" t="s">
        <v>23</v>
      </c>
      <c r="D7" s="39">
        <v>2000</v>
      </c>
    </row>
    <row r="8" spans="1:4" x14ac:dyDescent="0.25">
      <c r="A8" s="40">
        <v>4</v>
      </c>
      <c r="B8" s="41" t="s">
        <v>24</v>
      </c>
      <c r="C8" s="41" t="s">
        <v>25</v>
      </c>
      <c r="D8" s="39">
        <v>1150</v>
      </c>
    </row>
    <row r="9" spans="1:4" x14ac:dyDescent="0.25">
      <c r="A9" s="40">
        <v>5</v>
      </c>
      <c r="B9" s="41" t="s">
        <v>24</v>
      </c>
      <c r="C9" s="41" t="s">
        <v>26</v>
      </c>
      <c r="D9" s="39">
        <v>1150</v>
      </c>
    </row>
    <row r="10" spans="1:4" x14ac:dyDescent="0.25">
      <c r="A10" s="40">
        <v>6</v>
      </c>
      <c r="B10" s="41" t="s">
        <v>24</v>
      </c>
      <c r="C10" s="41" t="s">
        <v>27</v>
      </c>
      <c r="D10" s="39">
        <v>1150</v>
      </c>
    </row>
    <row r="11" spans="1:4" x14ac:dyDescent="0.25">
      <c r="A11" s="37">
        <v>7</v>
      </c>
      <c r="B11" s="38" t="s">
        <v>24</v>
      </c>
      <c r="C11" s="41" t="s">
        <v>28</v>
      </c>
      <c r="D11" s="39">
        <v>1150</v>
      </c>
    </row>
    <row r="12" spans="1:4" x14ac:dyDescent="0.25">
      <c r="A12" s="37">
        <v>8</v>
      </c>
      <c r="B12" s="38" t="s">
        <v>2</v>
      </c>
      <c r="C12" s="41" t="s">
        <v>29</v>
      </c>
      <c r="D12" s="39">
        <v>850</v>
      </c>
    </row>
    <row r="13" spans="1:4" x14ac:dyDescent="0.25">
      <c r="A13" s="37">
        <v>9</v>
      </c>
      <c r="B13" s="38" t="s">
        <v>2</v>
      </c>
      <c r="C13" s="47" t="s">
        <v>30</v>
      </c>
      <c r="D13" s="39">
        <v>850</v>
      </c>
    </row>
    <row r="14" spans="1:4" x14ac:dyDescent="0.25">
      <c r="A14" s="37">
        <v>10</v>
      </c>
      <c r="B14" s="38" t="s">
        <v>2</v>
      </c>
      <c r="C14" s="38" t="s">
        <v>31</v>
      </c>
      <c r="D14" s="39">
        <v>850</v>
      </c>
    </row>
    <row r="15" spans="1:4" x14ac:dyDescent="0.25">
      <c r="A15" s="37">
        <v>11</v>
      </c>
      <c r="B15" s="38" t="s">
        <v>3</v>
      </c>
      <c r="C15" s="38" t="s">
        <v>32</v>
      </c>
      <c r="D15" s="39">
        <v>700</v>
      </c>
    </row>
    <row r="16" spans="1:4" x14ac:dyDescent="0.25">
      <c r="A16" s="42">
        <v>2</v>
      </c>
      <c r="B16" s="43" t="s">
        <v>33</v>
      </c>
      <c r="C16" s="44" t="s">
        <v>5</v>
      </c>
      <c r="D16" s="45"/>
    </row>
    <row r="17" spans="1:4" x14ac:dyDescent="0.25">
      <c r="A17" s="40">
        <v>12</v>
      </c>
      <c r="B17" s="48" t="s">
        <v>22</v>
      </c>
      <c r="C17" s="41" t="s">
        <v>34</v>
      </c>
      <c r="D17" s="39">
        <v>2000</v>
      </c>
    </row>
    <row r="18" spans="1:4" x14ac:dyDescent="0.25">
      <c r="A18" s="37">
        <v>13</v>
      </c>
      <c r="B18" s="38" t="s">
        <v>24</v>
      </c>
      <c r="C18" s="41" t="s">
        <v>35</v>
      </c>
      <c r="D18" s="39">
        <v>1150</v>
      </c>
    </row>
    <row r="19" spans="1:4" x14ac:dyDescent="0.25">
      <c r="A19" s="37">
        <v>14</v>
      </c>
      <c r="B19" s="38" t="s">
        <v>24</v>
      </c>
      <c r="C19" s="47" t="s">
        <v>30</v>
      </c>
      <c r="D19" s="39">
        <v>1150</v>
      </c>
    </row>
    <row r="20" spans="1:4" x14ac:dyDescent="0.25">
      <c r="A20" s="37">
        <v>15</v>
      </c>
      <c r="B20" s="37" t="s">
        <v>2</v>
      </c>
      <c r="C20" s="41" t="s">
        <v>36</v>
      </c>
      <c r="D20" s="39">
        <v>850</v>
      </c>
    </row>
    <row r="21" spans="1:4" x14ac:dyDescent="0.25">
      <c r="A21" s="40">
        <v>16</v>
      </c>
      <c r="B21" s="37" t="s">
        <v>2</v>
      </c>
      <c r="C21" s="41" t="s">
        <v>37</v>
      </c>
      <c r="D21" s="39">
        <v>850</v>
      </c>
    </row>
    <row r="22" spans="1:4" x14ac:dyDescent="0.25">
      <c r="A22" s="40">
        <v>17</v>
      </c>
      <c r="B22" s="37" t="s">
        <v>2</v>
      </c>
      <c r="C22" s="49" t="s">
        <v>38</v>
      </c>
      <c r="D22" s="39">
        <v>850</v>
      </c>
    </row>
    <row r="23" spans="1:4" x14ac:dyDescent="0.25">
      <c r="A23" s="37">
        <v>18</v>
      </c>
      <c r="B23" s="37" t="s">
        <v>3</v>
      </c>
      <c r="C23" s="50" t="s">
        <v>39</v>
      </c>
      <c r="D23" s="39">
        <v>700</v>
      </c>
    </row>
    <row r="25" spans="1:4" x14ac:dyDescent="0.25">
      <c r="D25" s="68">
        <f>SUM(D4:D24)</f>
        <v>23500</v>
      </c>
    </row>
    <row r="26" spans="1:4" x14ac:dyDescent="0.25">
      <c r="B26" s="69" t="s">
        <v>92</v>
      </c>
      <c r="C26" s="70"/>
      <c r="D26" s="71">
        <f>D25*12</f>
        <v>282000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A56" sqref="A56"/>
    </sheetView>
  </sheetViews>
  <sheetFormatPr defaultRowHeight="15" x14ac:dyDescent="0.25"/>
  <cols>
    <col min="1" max="1" width="13.85546875" customWidth="1"/>
    <col min="2" max="2" width="62.5703125" customWidth="1"/>
    <col min="3" max="3" width="27" customWidth="1"/>
  </cols>
  <sheetData>
    <row r="1" spans="1:3" x14ac:dyDescent="0.25">
      <c r="A1" s="98" t="s">
        <v>5</v>
      </c>
      <c r="B1" s="99"/>
      <c r="C1" s="99"/>
    </row>
    <row r="2" spans="1:3" x14ac:dyDescent="0.25">
      <c r="A2" s="72"/>
      <c r="B2" s="72"/>
      <c r="C2" s="73"/>
    </row>
    <row r="3" spans="1:3" x14ac:dyDescent="0.25">
      <c r="A3" s="74" t="s">
        <v>93</v>
      </c>
      <c r="B3" s="74" t="s">
        <v>93</v>
      </c>
      <c r="C3" s="75" t="s">
        <v>94</v>
      </c>
    </row>
    <row r="4" spans="1:3" ht="16.5" x14ac:dyDescent="0.25">
      <c r="A4" s="76" t="s">
        <v>95</v>
      </c>
      <c r="B4" s="77" t="s">
        <v>96</v>
      </c>
      <c r="C4" s="75" t="s">
        <v>97</v>
      </c>
    </row>
    <row r="5" spans="1:3" ht="16.5" x14ac:dyDescent="0.25">
      <c r="A5" s="76" t="s">
        <v>95</v>
      </c>
      <c r="B5" s="77" t="s">
        <v>96</v>
      </c>
      <c r="C5" s="72"/>
    </row>
    <row r="6" spans="1:3" ht="21" x14ac:dyDescent="0.35">
      <c r="A6" s="78" t="s">
        <v>98</v>
      </c>
      <c r="B6" s="79" t="s">
        <v>99</v>
      </c>
      <c r="C6" s="80">
        <f>C7</f>
        <v>685000</v>
      </c>
    </row>
    <row r="7" spans="1:3" ht="21" x14ac:dyDescent="0.35">
      <c r="A7" s="78" t="s">
        <v>93</v>
      </c>
      <c r="B7" s="81" t="s">
        <v>100</v>
      </c>
      <c r="C7" s="80">
        <f>C8+C13+C39+C42+C47+C53</f>
        <v>685000</v>
      </c>
    </row>
    <row r="8" spans="1:3" ht="18.75" x14ac:dyDescent="0.3">
      <c r="A8" s="78" t="s">
        <v>93</v>
      </c>
      <c r="B8" s="82" t="s">
        <v>101</v>
      </c>
      <c r="C8" s="83">
        <v>150000</v>
      </c>
    </row>
    <row r="9" spans="1:3" ht="15.75" x14ac:dyDescent="0.25">
      <c r="A9" s="78" t="s">
        <v>93</v>
      </c>
      <c r="B9" s="84" t="s">
        <v>102</v>
      </c>
      <c r="C9" s="85">
        <v>150000</v>
      </c>
    </row>
    <row r="10" spans="1:3" x14ac:dyDescent="0.25">
      <c r="A10" s="78" t="s">
        <v>93</v>
      </c>
      <c r="B10" s="86" t="s">
        <v>103</v>
      </c>
      <c r="C10" s="72">
        <v>150000</v>
      </c>
    </row>
    <row r="11" spans="1:3" x14ac:dyDescent="0.25">
      <c r="A11" s="78" t="s">
        <v>93</v>
      </c>
      <c r="B11" s="87" t="s">
        <v>104</v>
      </c>
      <c r="C11" s="72"/>
    </row>
    <row r="12" spans="1:3" x14ac:dyDescent="0.25">
      <c r="A12" s="78" t="s">
        <v>93</v>
      </c>
      <c r="B12" s="87" t="s">
        <v>105</v>
      </c>
      <c r="C12" s="72"/>
    </row>
    <row r="13" spans="1:3" ht="18.75" x14ac:dyDescent="0.3">
      <c r="A13" s="78" t="s">
        <v>93</v>
      </c>
      <c r="B13" s="82" t="s">
        <v>106</v>
      </c>
      <c r="C13" s="88">
        <f>C14+C15+C17+C29+C30+C35</f>
        <v>125000</v>
      </c>
    </row>
    <row r="14" spans="1:3" ht="15.75" x14ac:dyDescent="0.25">
      <c r="A14" s="78" t="s">
        <v>93</v>
      </c>
      <c r="B14" s="84" t="s">
        <v>107</v>
      </c>
      <c r="C14" s="85">
        <v>60000</v>
      </c>
    </row>
    <row r="15" spans="1:3" ht="15.75" x14ac:dyDescent="0.25">
      <c r="A15" s="78" t="s">
        <v>93</v>
      </c>
      <c r="B15" s="84" t="s">
        <v>108</v>
      </c>
      <c r="C15" s="85">
        <v>5000</v>
      </c>
    </row>
    <row r="16" spans="1:3" x14ac:dyDescent="0.25">
      <c r="A16" s="78" t="s">
        <v>93</v>
      </c>
      <c r="B16" s="86" t="s">
        <v>109</v>
      </c>
      <c r="C16" s="72"/>
    </row>
    <row r="17" spans="1:3" ht="15.75" x14ac:dyDescent="0.25">
      <c r="A17" s="78" t="s">
        <v>93</v>
      </c>
      <c r="B17" s="84" t="s">
        <v>110</v>
      </c>
      <c r="C17" s="89">
        <f>C18+C19+C20+C21+C22+C23+C24+C25+C26+C27+C28+C2</f>
        <v>34000</v>
      </c>
    </row>
    <row r="18" spans="1:3" ht="45" x14ac:dyDescent="0.25">
      <c r="A18" s="78" t="s">
        <v>93</v>
      </c>
      <c r="B18" s="86" t="s">
        <v>111</v>
      </c>
      <c r="C18" s="72">
        <v>2000</v>
      </c>
    </row>
    <row r="19" spans="1:3" ht="30" x14ac:dyDescent="0.25">
      <c r="A19" s="78" t="s">
        <v>93</v>
      </c>
      <c r="B19" s="86" t="s">
        <v>112</v>
      </c>
      <c r="C19" s="72">
        <v>1000</v>
      </c>
    </row>
    <row r="20" spans="1:3" ht="60" x14ac:dyDescent="0.25">
      <c r="A20" s="78" t="s">
        <v>93</v>
      </c>
      <c r="B20" s="86" t="s">
        <v>113</v>
      </c>
      <c r="C20" s="72">
        <v>10000</v>
      </c>
    </row>
    <row r="21" spans="1:3" ht="30" x14ac:dyDescent="0.25">
      <c r="A21" s="78" t="s">
        <v>93</v>
      </c>
      <c r="B21" s="86" t="s">
        <v>114</v>
      </c>
      <c r="C21" s="72">
        <v>1000</v>
      </c>
    </row>
    <row r="22" spans="1:3" x14ac:dyDescent="0.25">
      <c r="A22" s="78" t="s">
        <v>93</v>
      </c>
      <c r="B22" s="87" t="s">
        <v>115</v>
      </c>
      <c r="C22" s="72"/>
    </row>
    <row r="23" spans="1:3" x14ac:dyDescent="0.25">
      <c r="A23" s="78" t="s">
        <v>93</v>
      </c>
      <c r="B23" s="87" t="s">
        <v>116</v>
      </c>
      <c r="C23" s="72">
        <v>2000</v>
      </c>
    </row>
    <row r="24" spans="1:3" x14ac:dyDescent="0.25">
      <c r="A24" s="78" t="s">
        <v>93</v>
      </c>
      <c r="B24" s="87" t="s">
        <v>117</v>
      </c>
      <c r="C24" s="72"/>
    </row>
    <row r="25" spans="1:3" x14ac:dyDescent="0.25">
      <c r="A25" s="78" t="s">
        <v>93</v>
      </c>
      <c r="B25" s="86" t="s">
        <v>118</v>
      </c>
      <c r="C25" s="72">
        <v>1000</v>
      </c>
    </row>
    <row r="26" spans="1:3" ht="30" x14ac:dyDescent="0.25">
      <c r="A26" s="78" t="s">
        <v>93</v>
      </c>
      <c r="B26" s="87" t="s">
        <v>119</v>
      </c>
      <c r="C26" s="72"/>
    </row>
    <row r="27" spans="1:3" x14ac:dyDescent="0.25">
      <c r="A27" s="78" t="s">
        <v>93</v>
      </c>
      <c r="B27" s="86" t="s">
        <v>120</v>
      </c>
      <c r="C27" s="72">
        <v>15000</v>
      </c>
    </row>
    <row r="28" spans="1:3" x14ac:dyDescent="0.25">
      <c r="A28" s="78" t="s">
        <v>93</v>
      </c>
      <c r="B28" s="86" t="s">
        <v>121</v>
      </c>
      <c r="C28" s="72">
        <v>2000</v>
      </c>
    </row>
    <row r="29" spans="1:3" ht="15.75" x14ac:dyDescent="0.25">
      <c r="A29" s="78" t="s">
        <v>93</v>
      </c>
      <c r="B29" s="84" t="s">
        <v>122</v>
      </c>
      <c r="C29" s="85">
        <v>1000</v>
      </c>
    </row>
    <row r="30" spans="1:3" ht="30" x14ac:dyDescent="0.25">
      <c r="A30" s="78" t="s">
        <v>93</v>
      </c>
      <c r="B30" s="84" t="s">
        <v>123</v>
      </c>
      <c r="C30" s="85">
        <f>C31+C32</f>
        <v>20000</v>
      </c>
    </row>
    <row r="31" spans="1:3" x14ac:dyDescent="0.25">
      <c r="A31" s="78" t="s">
        <v>93</v>
      </c>
      <c r="B31" s="86" t="s">
        <v>124</v>
      </c>
      <c r="C31" s="72">
        <v>15000</v>
      </c>
    </row>
    <row r="32" spans="1:3" x14ac:dyDescent="0.25">
      <c r="A32" s="78" t="s">
        <v>93</v>
      </c>
      <c r="B32" s="86" t="s">
        <v>125</v>
      </c>
      <c r="C32" s="72">
        <v>5000</v>
      </c>
    </row>
    <row r="33" spans="1:3" ht="30" x14ac:dyDescent="0.25">
      <c r="A33" s="78" t="s">
        <v>93</v>
      </c>
      <c r="B33" s="86" t="s">
        <v>126</v>
      </c>
      <c r="C33" s="72"/>
    </row>
    <row r="34" spans="1:3" ht="30" x14ac:dyDescent="0.25">
      <c r="A34" s="78" t="s">
        <v>93</v>
      </c>
      <c r="B34" s="86" t="s">
        <v>127</v>
      </c>
      <c r="C34" s="72"/>
    </row>
    <row r="35" spans="1:3" ht="15.75" x14ac:dyDescent="0.25">
      <c r="A35" s="78" t="s">
        <v>93</v>
      </c>
      <c r="B35" s="84" t="s">
        <v>128</v>
      </c>
      <c r="C35" s="85">
        <v>5000</v>
      </c>
    </row>
    <row r="36" spans="1:3" x14ac:dyDescent="0.25">
      <c r="A36" s="78" t="s">
        <v>93</v>
      </c>
      <c r="B36" s="86" t="s">
        <v>129</v>
      </c>
      <c r="C36" s="72"/>
    </row>
    <row r="37" spans="1:3" ht="30" x14ac:dyDescent="0.25">
      <c r="A37" s="78" t="s">
        <v>93</v>
      </c>
      <c r="B37" s="86" t="s">
        <v>130</v>
      </c>
      <c r="C37" s="72"/>
    </row>
    <row r="38" spans="1:3" ht="30" x14ac:dyDescent="0.25">
      <c r="A38" s="78" t="s">
        <v>93</v>
      </c>
      <c r="B38" s="86" t="s">
        <v>131</v>
      </c>
      <c r="C38" s="72"/>
    </row>
    <row r="39" spans="1:3" x14ac:dyDescent="0.25">
      <c r="A39" s="78" t="s">
        <v>93</v>
      </c>
      <c r="B39" s="82" t="s">
        <v>132</v>
      </c>
      <c r="C39" s="72"/>
    </row>
    <row r="40" spans="1:3" x14ac:dyDescent="0.25">
      <c r="A40" s="78" t="s">
        <v>93</v>
      </c>
      <c r="B40" s="84" t="s">
        <v>133</v>
      </c>
      <c r="C40" s="72"/>
    </row>
    <row r="41" spans="1:3" x14ac:dyDescent="0.25">
      <c r="A41" s="78" t="s">
        <v>93</v>
      </c>
      <c r="B41" s="86" t="s">
        <v>134</v>
      </c>
      <c r="C41" s="72"/>
    </row>
    <row r="42" spans="1:3" ht="15.75" x14ac:dyDescent="0.25">
      <c r="A42" s="78" t="s">
        <v>93</v>
      </c>
      <c r="B42" s="82" t="s">
        <v>135</v>
      </c>
      <c r="C42" s="85">
        <v>5000</v>
      </c>
    </row>
    <row r="43" spans="1:3" x14ac:dyDescent="0.25">
      <c r="A43" s="78" t="s">
        <v>93</v>
      </c>
      <c r="B43" s="84" t="s">
        <v>136</v>
      </c>
      <c r="C43" s="72"/>
    </row>
    <row r="44" spans="1:3" x14ac:dyDescent="0.25">
      <c r="A44" s="78" t="s">
        <v>93</v>
      </c>
      <c r="B44" s="86" t="s">
        <v>137</v>
      </c>
      <c r="C44" s="72"/>
    </row>
    <row r="45" spans="1:3" x14ac:dyDescent="0.25">
      <c r="A45" s="78" t="s">
        <v>93</v>
      </c>
      <c r="B45" s="84" t="s">
        <v>138</v>
      </c>
      <c r="C45" s="72"/>
    </row>
    <row r="46" spans="1:3" x14ac:dyDescent="0.25">
      <c r="A46" s="78" t="s">
        <v>93</v>
      </c>
      <c r="B46" s="86" t="s">
        <v>137</v>
      </c>
      <c r="C46" s="72"/>
    </row>
    <row r="47" spans="1:3" ht="15.75" x14ac:dyDescent="0.25">
      <c r="A47" s="78" t="s">
        <v>93</v>
      </c>
      <c r="B47" s="82" t="s">
        <v>139</v>
      </c>
      <c r="C47" s="85">
        <f>C48</f>
        <v>400000</v>
      </c>
    </row>
    <row r="48" spans="1:3" x14ac:dyDescent="0.25">
      <c r="A48" s="78" t="s">
        <v>93</v>
      </c>
      <c r="B48" s="84" t="s">
        <v>140</v>
      </c>
      <c r="C48" s="72">
        <v>400000</v>
      </c>
    </row>
    <row r="49" spans="1:3" x14ac:dyDescent="0.25">
      <c r="A49" s="78" t="s">
        <v>93</v>
      </c>
      <c r="B49" s="86" t="s">
        <v>141</v>
      </c>
      <c r="C49" s="72">
        <f>C50+C51+C52</f>
        <v>400000</v>
      </c>
    </row>
    <row r="50" spans="1:3" x14ac:dyDescent="0.25">
      <c r="A50" s="78" t="s">
        <v>93</v>
      </c>
      <c r="B50" s="87" t="s">
        <v>142</v>
      </c>
      <c r="C50" s="72"/>
    </row>
    <row r="51" spans="1:3" ht="30" x14ac:dyDescent="0.25">
      <c r="A51" s="78" t="s">
        <v>93</v>
      </c>
      <c r="B51" s="87" t="s">
        <v>143</v>
      </c>
      <c r="C51" s="72">
        <v>300000</v>
      </c>
    </row>
    <row r="52" spans="1:3" x14ac:dyDescent="0.25">
      <c r="A52" s="78" t="s">
        <v>93</v>
      </c>
      <c r="B52" s="86" t="s">
        <v>144</v>
      </c>
      <c r="C52" s="72">
        <v>100000</v>
      </c>
    </row>
    <row r="53" spans="1:3" ht="15.75" x14ac:dyDescent="0.25">
      <c r="A53" s="78" t="s">
        <v>93</v>
      </c>
      <c r="B53" s="81" t="s">
        <v>145</v>
      </c>
      <c r="C53" s="85">
        <v>5000</v>
      </c>
    </row>
    <row r="54" spans="1:3" x14ac:dyDescent="0.25">
      <c r="A54" s="78" t="s">
        <v>93</v>
      </c>
      <c r="B54" s="90" t="s">
        <v>146</v>
      </c>
      <c r="C54" s="72"/>
    </row>
    <row r="55" spans="1:3" x14ac:dyDescent="0.25">
      <c r="A55" s="78" t="s">
        <v>93</v>
      </c>
      <c r="B55" s="84" t="s">
        <v>147</v>
      </c>
      <c r="C55" s="72"/>
    </row>
    <row r="56" spans="1:3" x14ac:dyDescent="0.25">
      <c r="A56" s="78" t="s">
        <v>93</v>
      </c>
      <c r="B56" s="86" t="s">
        <v>148</v>
      </c>
      <c r="C56" s="7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chart</vt:lpstr>
      <vt:lpstr>დასაქმების დეპ სახელფასო ბიუჯეტ</vt:lpstr>
      <vt:lpstr>საარსებო წყაროების ბიუჯეტი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2019-06-27T08:43:14Z</cp:lastPrinted>
  <dcterms:created xsi:type="dcterms:W3CDTF">2015-07-23T12:55:31Z</dcterms:created>
  <dcterms:modified xsi:type="dcterms:W3CDTF">2019-08-19T07:49:33Z</dcterms:modified>
</cp:coreProperties>
</file>